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20" i="1" l="1"/>
  <c r="I12" i="1"/>
  <c r="I11" i="1"/>
  <c r="E13" i="1"/>
  <c r="F13" i="1"/>
  <c r="G13" i="1"/>
  <c r="H13" i="1"/>
  <c r="D13" i="1"/>
  <c r="I16" i="1"/>
  <c r="I17" i="1"/>
  <c r="I18" i="1"/>
  <c r="I19" i="1"/>
  <c r="I21" i="1"/>
  <c r="I22" i="1"/>
  <c r="I15" i="1"/>
  <c r="I8" i="1"/>
  <c r="I5" i="1"/>
  <c r="E23" i="1"/>
  <c r="F23" i="1"/>
  <c r="G23" i="1"/>
  <c r="H23" i="1"/>
  <c r="D23" i="1"/>
  <c r="I6" i="1"/>
  <c r="D7" i="1"/>
  <c r="D9" i="1" s="1"/>
  <c r="E7" i="1"/>
  <c r="E9" i="1" s="1"/>
  <c r="F7" i="1"/>
  <c r="F9" i="1" s="1"/>
  <c r="G7" i="1"/>
  <c r="G9" i="1" s="1"/>
  <c r="H7" i="1"/>
  <c r="H9" i="1" s="1"/>
  <c r="C7" i="1"/>
  <c r="I13" i="1" l="1"/>
  <c r="G24" i="1"/>
  <c r="G27" i="1" s="1"/>
  <c r="I9" i="1"/>
  <c r="I7" i="1"/>
  <c r="H24" i="1"/>
  <c r="H27" i="1" s="1"/>
  <c r="D24" i="1"/>
  <c r="D27" i="1" s="1"/>
  <c r="D28" i="1" s="1"/>
  <c r="I23" i="1"/>
  <c r="E24" i="1"/>
  <c r="E27" i="1" s="1"/>
  <c r="E28" i="1" s="1"/>
  <c r="E29" i="1" s="1"/>
  <c r="F24" i="1"/>
  <c r="F27" i="1" s="1"/>
  <c r="F28" i="1" s="1"/>
  <c r="F29" i="1" s="1"/>
  <c r="H28" i="1"/>
  <c r="H29" i="1" s="1"/>
  <c r="G28" i="1"/>
  <c r="G29" i="1" s="1"/>
  <c r="I24" i="1" l="1"/>
  <c r="D29" i="1"/>
</calcChain>
</file>

<file path=xl/sharedStrings.xml><?xml version="1.0" encoding="utf-8"?>
<sst xmlns="http://schemas.openxmlformats.org/spreadsheetml/2006/main" count="36" uniqueCount="35">
  <si>
    <t>Планові калькуляції на послуги та утримання торгових місць</t>
  </si>
  <si>
    <t>№ п/п</t>
  </si>
  <si>
    <t>Статті витрат</t>
  </si>
  <si>
    <t>З/плата- основна</t>
  </si>
  <si>
    <t>премія 25%</t>
  </si>
  <si>
    <t>Всього з/пл</t>
  </si>
  <si>
    <t>Нарахування на з/п</t>
  </si>
  <si>
    <t>Всього  фонд опл</t>
  </si>
  <si>
    <t xml:space="preserve">Податки : </t>
  </si>
  <si>
    <t xml:space="preserve">На прибуток </t>
  </si>
  <si>
    <t>Інші витрати:</t>
  </si>
  <si>
    <t>Обслуговування ЕККА</t>
  </si>
  <si>
    <t>Канцтовари</t>
  </si>
  <si>
    <t>Поточний ремонт</t>
  </si>
  <si>
    <t>Амортизація осн. Зас.</t>
  </si>
  <si>
    <t>Всього податків та збор</t>
  </si>
  <si>
    <t>Всього інших витрат</t>
  </si>
  <si>
    <t>Всього витрат</t>
  </si>
  <si>
    <t>К-ть роб днів на місяць</t>
  </si>
  <si>
    <t>К-ть місць на місяць</t>
  </si>
  <si>
    <t>Витрати на 1 т.м.</t>
  </si>
  <si>
    <t>Тарифи на 1 т.м. з урахув рентабельності</t>
  </si>
  <si>
    <t>Вартість видачі довідки</t>
  </si>
  <si>
    <t>Утрим.  1 торг. Місця при торгівлі з палаток</t>
  </si>
  <si>
    <t>Утрим.  1 торг. Місця при торгівлі з відкритих столів</t>
  </si>
  <si>
    <t>утрим 1 торг. Місця при торг с/г прод. З власних прис. Діл</t>
  </si>
  <si>
    <t>утрим. 1 торг. Місця при торгівлі з легкових автом.</t>
  </si>
  <si>
    <t>утрим. 1 торг. Місця при торгівлі з вант автом.</t>
  </si>
  <si>
    <t>торгових місць за день</t>
  </si>
  <si>
    <t>Витрати на транспорт</t>
  </si>
  <si>
    <t>Рентабельність 25%</t>
  </si>
  <si>
    <t>всього</t>
  </si>
  <si>
    <t>Вода</t>
  </si>
  <si>
    <t>Малоцінний інвентар</t>
  </si>
  <si>
    <t>захорон побут. відх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</si>
</sst>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tabSelected="1" workbookViewId="0">
      <selection activeCell="B2" sqref="B2:J2"/>
    </sheetView>
  </sheetViews>
  <sheetFormatPr defaultRowHeight="15" x14ac:dyDescent="0.25"/>
  <cols>
    <col min="1" max="1" width="3.7109375" customWidth="1"/>
    <col min="2" max="2" width="22.7109375" customWidth="1"/>
    <col min="3" max="3" width="5.85546875" customWidth="1"/>
  </cols>
  <sheetData>
    <row r="2" spans="1:10" x14ac:dyDescent="0.25">
      <c r="B2" s="5" t="s">
        <v>0</v>
      </c>
      <c r="C2" s="5"/>
      <c r="D2" s="5"/>
      <c r="E2" s="5"/>
      <c r="F2" s="5"/>
      <c r="G2" s="5"/>
      <c r="H2" s="5"/>
      <c r="I2" s="5"/>
      <c r="J2" s="5"/>
    </row>
    <row r="4" spans="1:10" ht="135" x14ac:dyDescent="0.25">
      <c r="A4" s="1" t="s">
        <v>1</v>
      </c>
      <c r="B4" s="1" t="s">
        <v>2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26</v>
      </c>
      <c r="H4" s="2" t="s">
        <v>27</v>
      </c>
      <c r="I4" s="2" t="s">
        <v>17</v>
      </c>
    </row>
    <row r="5" spans="1:10" x14ac:dyDescent="0.25">
      <c r="A5" s="1">
        <v>1</v>
      </c>
      <c r="B5" s="1" t="s">
        <v>3</v>
      </c>
      <c r="C5" s="1">
        <v>20</v>
      </c>
      <c r="D5" s="1">
        <v>1985.28</v>
      </c>
      <c r="E5" s="1">
        <v>660.15</v>
      </c>
      <c r="F5" s="1">
        <v>185.93</v>
      </c>
      <c r="G5" s="1">
        <v>1593.78</v>
      </c>
      <c r="H5" s="1">
        <v>279.86</v>
      </c>
      <c r="I5" s="1">
        <f>SUM(C5:H5)</f>
        <v>4724.9999999999991</v>
      </c>
    </row>
    <row r="6" spans="1:10" x14ac:dyDescent="0.25">
      <c r="A6" s="1"/>
      <c r="B6" s="1" t="s">
        <v>4</v>
      </c>
      <c r="C6" s="1">
        <v>5</v>
      </c>
      <c r="D6" s="1">
        <v>496.32</v>
      </c>
      <c r="E6" s="1">
        <v>165.04</v>
      </c>
      <c r="F6" s="1">
        <v>46.48</v>
      </c>
      <c r="G6" s="1">
        <v>398.45</v>
      </c>
      <c r="H6" s="1">
        <v>69.97</v>
      </c>
      <c r="I6" s="1">
        <f>SUM(C6:H6)</f>
        <v>1181.26</v>
      </c>
    </row>
    <row r="7" spans="1:10" x14ac:dyDescent="0.25">
      <c r="A7" s="1"/>
      <c r="B7" s="1" t="s">
        <v>5</v>
      </c>
      <c r="C7" s="1">
        <f>C5+C6</f>
        <v>25</v>
      </c>
      <c r="D7" s="1">
        <f t="shared" ref="D7:H7" si="0">D5+D6</f>
        <v>2481.6</v>
      </c>
      <c r="E7" s="1">
        <f t="shared" si="0"/>
        <v>825.18999999999994</v>
      </c>
      <c r="F7" s="1">
        <f t="shared" si="0"/>
        <v>232.41</v>
      </c>
      <c r="G7" s="1">
        <f t="shared" si="0"/>
        <v>1992.23</v>
      </c>
      <c r="H7" s="1">
        <f t="shared" si="0"/>
        <v>349.83000000000004</v>
      </c>
      <c r="I7" s="1">
        <f>SUM(C7:H7)</f>
        <v>5906.26</v>
      </c>
    </row>
    <row r="8" spans="1:10" x14ac:dyDescent="0.25">
      <c r="A8" s="1"/>
      <c r="B8" s="1" t="s">
        <v>6</v>
      </c>
      <c r="C8" s="1">
        <v>5.5</v>
      </c>
      <c r="D8" s="1">
        <v>545.95000000000005</v>
      </c>
      <c r="E8" s="1">
        <v>181.54</v>
      </c>
      <c r="F8" s="1">
        <v>51.13</v>
      </c>
      <c r="G8" s="1">
        <v>438.29</v>
      </c>
      <c r="H8" s="1">
        <v>76.959999999999994</v>
      </c>
      <c r="I8" s="1">
        <f>SUM(C8:H8)</f>
        <v>1299.3700000000001</v>
      </c>
    </row>
    <row r="9" spans="1:10" x14ac:dyDescent="0.25">
      <c r="A9" s="1"/>
      <c r="B9" s="1" t="s">
        <v>7</v>
      </c>
      <c r="C9" s="1">
        <v>30.5</v>
      </c>
      <c r="D9" s="1">
        <f>D7+D8</f>
        <v>3027.55</v>
      </c>
      <c r="E9" s="1">
        <f t="shared" ref="E9:H9" si="1">E7+E8</f>
        <v>1006.7299999999999</v>
      </c>
      <c r="F9" s="1">
        <f t="shared" si="1"/>
        <v>283.54000000000002</v>
      </c>
      <c r="G9" s="1">
        <f t="shared" si="1"/>
        <v>2430.52</v>
      </c>
      <c r="H9" s="1">
        <f t="shared" si="1"/>
        <v>426.79</v>
      </c>
      <c r="I9" s="1">
        <f>SUM(C9:H9)</f>
        <v>7205.63</v>
      </c>
    </row>
    <row r="10" spans="1:10" x14ac:dyDescent="0.25">
      <c r="A10" s="1">
        <v>2</v>
      </c>
      <c r="B10" s="1" t="s">
        <v>8</v>
      </c>
      <c r="C10" s="1"/>
      <c r="D10" s="1"/>
      <c r="E10" s="1"/>
      <c r="F10" s="1"/>
      <c r="G10" s="1"/>
      <c r="H10" s="1"/>
      <c r="I10" s="1"/>
    </row>
    <row r="11" spans="1:10" x14ac:dyDescent="0.25">
      <c r="A11" s="1"/>
      <c r="B11" s="1" t="s">
        <v>9</v>
      </c>
      <c r="C11" s="1">
        <v>0.18</v>
      </c>
      <c r="D11" s="1">
        <v>256.10000000000002</v>
      </c>
      <c r="E11" s="1">
        <v>74.97</v>
      </c>
      <c r="F11" s="1">
        <v>21.89</v>
      </c>
      <c r="G11" s="1">
        <v>220.89</v>
      </c>
      <c r="H11" s="1">
        <v>29.7</v>
      </c>
      <c r="I11" s="1">
        <f>SUM(C11:H11)</f>
        <v>603.73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>
        <f>SUM(C12:H12)</f>
        <v>0</v>
      </c>
    </row>
    <row r="13" spans="1:10" x14ac:dyDescent="0.25">
      <c r="A13" s="1"/>
      <c r="B13" s="1" t="s">
        <v>15</v>
      </c>
      <c r="C13" s="1">
        <v>0.18</v>
      </c>
      <c r="D13" s="1">
        <f>D11+D12</f>
        <v>256.10000000000002</v>
      </c>
      <c r="E13" s="1">
        <f t="shared" ref="E13:I13" si="2">E11+E12</f>
        <v>74.97</v>
      </c>
      <c r="F13" s="1">
        <f t="shared" si="2"/>
        <v>21.89</v>
      </c>
      <c r="G13" s="1">
        <f t="shared" si="2"/>
        <v>220.89</v>
      </c>
      <c r="H13" s="1">
        <f t="shared" si="2"/>
        <v>29.7</v>
      </c>
      <c r="I13" s="1">
        <f t="shared" si="2"/>
        <v>603.73</v>
      </c>
    </row>
    <row r="14" spans="1:10" x14ac:dyDescent="0.25">
      <c r="A14" s="1">
        <v>3</v>
      </c>
      <c r="B14" s="1" t="s">
        <v>10</v>
      </c>
      <c r="C14" s="1"/>
      <c r="D14" s="1"/>
      <c r="E14" s="1"/>
      <c r="F14" s="1"/>
      <c r="G14" s="1"/>
      <c r="H14" s="1"/>
      <c r="I14" s="1"/>
    </row>
    <row r="15" spans="1:10" x14ac:dyDescent="0.25">
      <c r="A15" s="1"/>
      <c r="B15" s="1" t="s">
        <v>11</v>
      </c>
      <c r="C15" s="1"/>
      <c r="D15" s="1">
        <v>79.5</v>
      </c>
      <c r="E15" s="1">
        <v>90.1</v>
      </c>
      <c r="F15" s="1">
        <v>26.5</v>
      </c>
      <c r="G15" s="1">
        <v>63.6</v>
      </c>
      <c r="H15" s="1">
        <v>5.3</v>
      </c>
      <c r="I15" s="1">
        <f t="shared" ref="I15:I23" si="3">SUM(C15:H15)</f>
        <v>265</v>
      </c>
    </row>
    <row r="16" spans="1:10" x14ac:dyDescent="0.25">
      <c r="A16" s="1"/>
      <c r="B16" s="1" t="s">
        <v>29</v>
      </c>
      <c r="C16" s="1"/>
      <c r="D16" s="1">
        <v>1646.99</v>
      </c>
      <c r="E16" s="1">
        <v>420</v>
      </c>
      <c r="F16" s="1">
        <v>125.36</v>
      </c>
      <c r="G16" s="1">
        <v>1551</v>
      </c>
      <c r="H16" s="1">
        <v>139.5</v>
      </c>
      <c r="I16" s="1">
        <f t="shared" si="3"/>
        <v>3882.85</v>
      </c>
    </row>
    <row r="17" spans="1:9" x14ac:dyDescent="0.25">
      <c r="A17" s="1"/>
      <c r="B17" s="1" t="s">
        <v>33</v>
      </c>
      <c r="C17" s="1"/>
      <c r="D17" s="1">
        <v>150.30000000000001</v>
      </c>
      <c r="E17" s="1">
        <v>15</v>
      </c>
      <c r="F17" s="1">
        <v>15</v>
      </c>
      <c r="G17" s="1">
        <v>100.24</v>
      </c>
      <c r="H17" s="1">
        <v>19.46</v>
      </c>
      <c r="I17" s="1">
        <f t="shared" si="3"/>
        <v>300</v>
      </c>
    </row>
    <row r="18" spans="1:9" x14ac:dyDescent="0.25">
      <c r="A18" s="1"/>
      <c r="B18" s="1" t="s">
        <v>12</v>
      </c>
      <c r="C18" s="1">
        <v>9.32</v>
      </c>
      <c r="D18" s="1">
        <v>60</v>
      </c>
      <c r="E18" s="1">
        <v>68</v>
      </c>
      <c r="F18" s="1">
        <v>20</v>
      </c>
      <c r="G18" s="1">
        <v>48</v>
      </c>
      <c r="H18" s="1">
        <v>4</v>
      </c>
      <c r="I18" s="1">
        <f t="shared" si="3"/>
        <v>209.32</v>
      </c>
    </row>
    <row r="19" spans="1:9" x14ac:dyDescent="0.25">
      <c r="A19" s="1"/>
      <c r="B19" s="1" t="s">
        <v>13</v>
      </c>
      <c r="C19" s="1"/>
      <c r="D19" s="1">
        <v>765</v>
      </c>
      <c r="E19" s="1">
        <v>420</v>
      </c>
      <c r="F19" s="1">
        <v>102.5</v>
      </c>
      <c r="G19" s="1">
        <v>585</v>
      </c>
      <c r="H19" s="1">
        <v>54.3</v>
      </c>
      <c r="I19" s="1">
        <f t="shared" si="3"/>
        <v>1926.8</v>
      </c>
    </row>
    <row r="20" spans="1:9" x14ac:dyDescent="0.25">
      <c r="A20" s="1"/>
      <c r="B20" s="1" t="s">
        <v>14</v>
      </c>
      <c r="C20" s="1"/>
      <c r="D20" s="1">
        <v>130.54</v>
      </c>
      <c r="E20" s="1">
        <v>147.94</v>
      </c>
      <c r="F20" s="1">
        <v>43.51</v>
      </c>
      <c r="G20" s="1">
        <v>104.43</v>
      </c>
      <c r="H20" s="1">
        <v>8.6999999999999993</v>
      </c>
      <c r="I20" s="1">
        <f t="shared" si="3"/>
        <v>435.12</v>
      </c>
    </row>
    <row r="21" spans="1:9" x14ac:dyDescent="0.25">
      <c r="A21" s="1"/>
      <c r="B21" s="1" t="s">
        <v>34</v>
      </c>
      <c r="C21" s="1"/>
      <c r="D21" s="1">
        <v>178.5</v>
      </c>
      <c r="E21" s="1">
        <v>202.3</v>
      </c>
      <c r="F21" s="1">
        <v>59.5</v>
      </c>
      <c r="G21" s="1">
        <v>142.80000000000001</v>
      </c>
      <c r="H21" s="1">
        <v>11.9</v>
      </c>
      <c r="I21" s="1">
        <f t="shared" si="3"/>
        <v>595</v>
      </c>
    </row>
    <row r="22" spans="1:9" x14ac:dyDescent="0.25">
      <c r="A22" s="1"/>
      <c r="B22" s="1" t="s">
        <v>32</v>
      </c>
      <c r="C22" s="1"/>
      <c r="D22" s="1">
        <v>5.01</v>
      </c>
      <c r="E22" s="1">
        <v>5.36</v>
      </c>
      <c r="F22" s="1">
        <v>2</v>
      </c>
      <c r="G22" s="1">
        <v>4</v>
      </c>
      <c r="H22" s="1">
        <v>0.33</v>
      </c>
      <c r="I22" s="1">
        <f t="shared" si="3"/>
        <v>16.7</v>
      </c>
    </row>
    <row r="23" spans="1:9" x14ac:dyDescent="0.25">
      <c r="A23" s="1"/>
      <c r="B23" s="1" t="s">
        <v>16</v>
      </c>
      <c r="C23" s="1">
        <v>9.32</v>
      </c>
      <c r="D23" s="1">
        <f>SUM(D14:D22)</f>
        <v>3015.84</v>
      </c>
      <c r="E23" s="1">
        <f t="shared" ref="E23:H23" si="4">SUM(E14:E22)</f>
        <v>1368.6999999999998</v>
      </c>
      <c r="F23" s="1">
        <f t="shared" si="4"/>
        <v>394.37</v>
      </c>
      <c r="G23" s="1">
        <f t="shared" si="4"/>
        <v>2599.0700000000002</v>
      </c>
      <c r="H23" s="1">
        <f t="shared" si="4"/>
        <v>243.49</v>
      </c>
      <c r="I23" s="1">
        <f t="shared" si="3"/>
        <v>7630.7900000000009</v>
      </c>
    </row>
    <row r="24" spans="1:9" x14ac:dyDescent="0.25">
      <c r="A24" s="1"/>
      <c r="B24" s="1" t="s">
        <v>17</v>
      </c>
      <c r="C24" s="1">
        <v>40</v>
      </c>
      <c r="D24" s="1">
        <f>D9+D13+D23</f>
        <v>6299.49</v>
      </c>
      <c r="E24" s="1">
        <f t="shared" ref="E24:H24" si="5">E9+E13+E23</f>
        <v>2450.3999999999996</v>
      </c>
      <c r="F24" s="1">
        <f t="shared" si="5"/>
        <v>699.8</v>
      </c>
      <c r="G24" s="1">
        <f t="shared" si="5"/>
        <v>5250.48</v>
      </c>
      <c r="H24" s="1">
        <f t="shared" si="5"/>
        <v>699.98</v>
      </c>
      <c r="I24" s="1">
        <f>I9+I13+I23</f>
        <v>15440.150000000001</v>
      </c>
    </row>
    <row r="25" spans="1:9" x14ac:dyDescent="0.25">
      <c r="A25" s="1"/>
      <c r="B25" s="1" t="s">
        <v>18</v>
      </c>
      <c r="C25" s="1"/>
      <c r="D25" s="1">
        <v>8.75</v>
      </c>
      <c r="E25" s="1">
        <v>8.75</v>
      </c>
      <c r="F25" s="1">
        <v>8.75</v>
      </c>
      <c r="G25" s="1">
        <v>8.75</v>
      </c>
      <c r="H25" s="1">
        <v>8.75</v>
      </c>
      <c r="I25" s="1"/>
    </row>
    <row r="26" spans="1:9" x14ac:dyDescent="0.25">
      <c r="A26" s="1"/>
      <c r="B26" s="1" t="s">
        <v>19</v>
      </c>
      <c r="C26" s="1">
        <v>10</v>
      </c>
      <c r="D26" s="1">
        <v>262.5</v>
      </c>
      <c r="E26" s="1">
        <v>306.25</v>
      </c>
      <c r="F26" s="1">
        <v>87.5</v>
      </c>
      <c r="G26" s="1">
        <v>218.75</v>
      </c>
      <c r="H26" s="1">
        <v>17.5</v>
      </c>
      <c r="I26" s="1">
        <v>892.5</v>
      </c>
    </row>
    <row r="27" spans="1:9" x14ac:dyDescent="0.25">
      <c r="A27" s="1"/>
      <c r="B27" s="1" t="s">
        <v>20</v>
      </c>
      <c r="C27" s="1">
        <v>4</v>
      </c>
      <c r="D27" s="3">
        <f>D24/D26</f>
        <v>23.998057142857142</v>
      </c>
      <c r="E27" s="3">
        <f t="shared" ref="E27:H27" si="6">E24/E26</f>
        <v>8.0013061224489785</v>
      </c>
      <c r="F27" s="3">
        <f t="shared" si="6"/>
        <v>7.9977142857142853</v>
      </c>
      <c r="G27" s="3">
        <f t="shared" si="6"/>
        <v>24.002194285714285</v>
      </c>
      <c r="H27" s="3">
        <f t="shared" si="6"/>
        <v>39.99885714285714</v>
      </c>
      <c r="I27" s="1"/>
    </row>
    <row r="28" spans="1:9" x14ac:dyDescent="0.25">
      <c r="A28" s="1"/>
      <c r="B28" s="1" t="s">
        <v>30</v>
      </c>
      <c r="C28" s="1">
        <v>1</v>
      </c>
      <c r="D28" s="3">
        <f>D27*0.25</f>
        <v>5.9995142857142856</v>
      </c>
      <c r="E28" s="3">
        <f t="shared" ref="E28:H28" si="7">E27*0.25</f>
        <v>2.0003265306122446</v>
      </c>
      <c r="F28" s="3">
        <f t="shared" si="7"/>
        <v>1.9994285714285713</v>
      </c>
      <c r="G28" s="3">
        <f t="shared" si="7"/>
        <v>6.0005485714285713</v>
      </c>
      <c r="H28" s="4">
        <f t="shared" si="7"/>
        <v>9.9997142857142851</v>
      </c>
      <c r="I28" s="1"/>
    </row>
    <row r="29" spans="1:9" x14ac:dyDescent="0.25">
      <c r="A29" s="1"/>
      <c r="B29" s="1" t="s">
        <v>31</v>
      </c>
      <c r="C29" s="1">
        <v>5</v>
      </c>
      <c r="D29" s="3">
        <f>D27+D28</f>
        <v>29.997571428571426</v>
      </c>
      <c r="E29" s="3">
        <f t="shared" ref="E29:H29" si="8">E27+E28</f>
        <v>10.001632653061224</v>
      </c>
      <c r="F29" s="3">
        <f t="shared" si="8"/>
        <v>9.9971428571428564</v>
      </c>
      <c r="G29" s="3">
        <f t="shared" si="8"/>
        <v>30.002742857142856</v>
      </c>
      <c r="H29" s="3">
        <f t="shared" si="8"/>
        <v>49.998571428571424</v>
      </c>
      <c r="I29" s="1"/>
    </row>
    <row r="30" spans="1:9" ht="30" x14ac:dyDescent="0.25">
      <c r="A30" s="1"/>
      <c r="B30" s="2" t="s">
        <v>21</v>
      </c>
      <c r="C30" s="1">
        <v>5</v>
      </c>
      <c r="D30" s="1">
        <v>30</v>
      </c>
      <c r="E30" s="1">
        <v>10</v>
      </c>
      <c r="F30" s="1">
        <v>10</v>
      </c>
      <c r="G30" s="1">
        <v>30</v>
      </c>
      <c r="H30" s="1">
        <v>50</v>
      </c>
      <c r="I30" s="1"/>
    </row>
    <row r="31" spans="1:9" x14ac:dyDescent="0.25">
      <c r="A31" s="1"/>
      <c r="B31" s="1" t="s">
        <v>28</v>
      </c>
      <c r="C31" s="1"/>
      <c r="D31" s="1">
        <v>30</v>
      </c>
      <c r="E31" s="1">
        <v>35</v>
      </c>
      <c r="F31" s="1">
        <v>10</v>
      </c>
      <c r="G31" s="1">
        <v>25</v>
      </c>
      <c r="H31" s="1">
        <v>2</v>
      </c>
      <c r="I31" s="1"/>
    </row>
    <row r="32" spans="1:9" x14ac:dyDescent="0.25">
      <c r="A32" s="1"/>
      <c r="B32" s="1"/>
      <c r="C32" s="1"/>
      <c r="D32" s="1">
        <v>0.3</v>
      </c>
      <c r="E32" s="1">
        <v>0.34</v>
      </c>
      <c r="F32" s="1">
        <v>0.1</v>
      </c>
      <c r="G32" s="1">
        <v>0.24</v>
      </c>
      <c r="H32" s="1">
        <v>0.02</v>
      </c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</sheetData>
  <mergeCells count="1">
    <mergeCell ref="B2:J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blagoustriy2017@gmail.com</dc:creator>
  <cp:lastModifiedBy>Пользователь</cp:lastModifiedBy>
  <cp:lastPrinted>2020-07-01T08:27:39Z</cp:lastPrinted>
  <dcterms:created xsi:type="dcterms:W3CDTF">2020-05-27T05:53:22Z</dcterms:created>
  <dcterms:modified xsi:type="dcterms:W3CDTF">2020-08-19T09:38:42Z</dcterms:modified>
</cp:coreProperties>
</file>